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savchenkona\Desktop\ОО-2 2023 СВОД_ГОУ+МОУ+НОУ\"/>
    </mc:Choice>
  </mc:AlternateContent>
  <bookViews>
    <workbookView xWindow="-120" yWindow="-120" windowWidth="20730" windowHeight="11160" tabRatio="915" firstSheet="38" activeTab="49"/>
  </bookViews>
  <sheets>
    <sheet name="Раздел 2.7" sheetId="14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29">'г. Жигулевск'!$O$20:$P$32</definedName>
    <definedName name="data_r_13" localSheetId="46">'г. Новокуйбышевск'!$O$20:$P$32</definedName>
    <definedName name="data_r_13" localSheetId="8">'г. Октябрьск'!$O$20:$P$32</definedName>
    <definedName name="data_r_13" localSheetId="10">'г. Отрадный'!$O$20:$P$32</definedName>
    <definedName name="data_r_13" localSheetId="22">'г. Похвистнево'!$O$20:$P$32</definedName>
    <definedName name="data_r_13" localSheetId="49">'г. Самара'!$O$20:$P$32</definedName>
    <definedName name="data_r_13" localSheetId="7">'г. Сызрань'!$O$20:$P$32</definedName>
    <definedName name="data_r_13" localSheetId="47">'г. Тольятти'!$O$20:$P$32</definedName>
    <definedName name="data_r_13" localSheetId="40">'г. Чапаевск'!$O$20:$P$32</definedName>
    <definedName name="data_r_13" localSheetId="2">'г.о. Кинель'!$O$20:$P$32</definedName>
    <definedName name="data_r_13" localSheetId="50">'Деп Сам'!$O$20:$P$32</definedName>
    <definedName name="data_r_13" localSheetId="48">'Деп Тольятти'!$O$20:$P$32</definedName>
    <definedName name="data_r_13" localSheetId="4">ЗУ!$O$20:$P$32</definedName>
    <definedName name="data_r_13" localSheetId="1">КУ!$O$20:$P$32</definedName>
    <definedName name="data_r_13" localSheetId="38">'м.р.  Приволжский'!$O$20:$P$32</definedName>
    <definedName name="data_r_13" localSheetId="31">'м.р. Алексеевский'!$O$20:$P$32</definedName>
    <definedName name="data_r_13" localSheetId="35">'м.р. Безенчукский'!$O$20:$P$32</definedName>
    <definedName name="data_r_13" localSheetId="12">'м.р. Богатовский'!$O$20:$P$32</definedName>
    <definedName name="data_r_13" localSheetId="42">'м.р. Большеглушицкий'!$O$20:$P$32</definedName>
    <definedName name="data_r_13" localSheetId="43">'м.р. Большечерниговский'!$O$20:$P$32</definedName>
    <definedName name="data_r_13" localSheetId="32">'м.р. Борский'!$O$20:$P$32</definedName>
    <definedName name="data_r_13" localSheetId="45">'м.р. Волжский'!$O$20:$P$32</definedName>
    <definedName name="data_r_13" localSheetId="24">'м.р. Елховский'!$O$20:$P$32</definedName>
    <definedName name="data_r_13" localSheetId="18">'м.р. Исаклинский'!$O$20:$P$32</definedName>
    <definedName name="data_r_13" localSheetId="19">'м.р. Камышлинский'!$O$20:$P$32</definedName>
    <definedName name="data_r_13" localSheetId="3">'м.р. Кинельский'!$O$20:$P$32</definedName>
    <definedName name="data_r_13" localSheetId="20">'м.р. Клявлинский'!$O$20:$P$32</definedName>
    <definedName name="data_r_13" localSheetId="25">'м.р. Кошкинский'!$O$20:$P$32</definedName>
    <definedName name="data_r_13" localSheetId="36">'м.р. Красноармейский'!$O$20:$P$32</definedName>
    <definedName name="data_r_13" localSheetId="26">'м.р. Красноярский'!$O$20:$P$32</definedName>
    <definedName name="data_r_13" localSheetId="33">'м.р. Нефтегорский'!$O$20:$P$32</definedName>
    <definedName name="data_r_13" localSheetId="37">'м.р. Пестравский'!$O$20:$P$32</definedName>
    <definedName name="data_r_13" localSheetId="21">'м.р. Похвистневский'!$O$20:$P$32</definedName>
    <definedName name="data_r_13" localSheetId="14">'м.р. Сергиевский'!$O$20:$P$32</definedName>
    <definedName name="data_r_13" localSheetId="28">'м.р. Ставропольский'!$O$20:$P$32</definedName>
    <definedName name="data_r_13" localSheetId="5">'м.р. Сызранский'!$O$20:$P$32</definedName>
    <definedName name="data_r_13" localSheetId="39">'м.р. Хворостянский'!$O$20:$P$32</definedName>
    <definedName name="data_r_13" localSheetId="15">'м.р. Челно-Вершинский'!$O$20:$P$32</definedName>
    <definedName name="data_r_13" localSheetId="16">'м.р. Шенталинский'!$O$20:$P$32</definedName>
    <definedName name="data_r_13" localSheetId="6">'м.р. Шигонский'!$O$20:$P$32</definedName>
    <definedName name="data_r_13" localSheetId="11">'м.р.Кинель-Черкасский '!$O$20:$P$32</definedName>
    <definedName name="data_r_13" localSheetId="9">ОУ!$O$20:$P$32</definedName>
    <definedName name="data_r_13" localSheetId="44">ПУ!$O$20:$P$32</definedName>
    <definedName name="data_r_13" localSheetId="17">СВУ!$O$20:$P$32</definedName>
    <definedName name="data_r_13" localSheetId="23">СЗ!$O$20:$P$32</definedName>
    <definedName name="data_r_13" localSheetId="13">СУ!$O$20:$P$32</definedName>
    <definedName name="data_r_13" localSheetId="27">ЦУ!$O$20:$P$32</definedName>
    <definedName name="data_r_13" localSheetId="30">ЮВУ!$O$20:$P$32</definedName>
    <definedName name="data_r_13" localSheetId="34">ЮЗУ!$O$20:$P$32</definedName>
    <definedName name="data_r_13" localSheetId="41">ЮУ!$O$20:$P$32</definedName>
    <definedName name="data_r_13">'Раздел 2.7'!$O$20:$P$32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29">'г. Жигулевск'!$P$20:$P$32</definedName>
    <definedName name="razdel_13" localSheetId="46">'г. Новокуйбышевск'!$P$20:$P$32</definedName>
    <definedName name="razdel_13" localSheetId="8">'г. Октябрьск'!$P$20:$P$32</definedName>
    <definedName name="razdel_13" localSheetId="10">'г. Отрадный'!$P$20:$P$32</definedName>
    <definedName name="razdel_13" localSheetId="22">'г. Похвистнево'!$P$20:$P$32</definedName>
    <definedName name="razdel_13" localSheetId="49">'г. Самара'!$P$20:$P$32</definedName>
    <definedName name="razdel_13" localSheetId="7">'г. Сызрань'!$P$20:$P$32</definedName>
    <definedName name="razdel_13" localSheetId="47">'г. Тольятти'!$P$20:$P$32</definedName>
    <definedName name="razdel_13" localSheetId="40">'г. Чапаевск'!$P$20:$P$32</definedName>
    <definedName name="razdel_13" localSheetId="2">'г.о. Кинель'!$P$20:$P$32</definedName>
    <definedName name="razdel_13" localSheetId="50">'Деп Сам'!$P$20:$P$32</definedName>
    <definedName name="razdel_13" localSheetId="48">'Деп Тольятти'!$P$20:$P$32</definedName>
    <definedName name="razdel_13" localSheetId="4">ЗУ!$P$20:$P$32</definedName>
    <definedName name="razdel_13" localSheetId="1">КУ!$P$20:$P$32</definedName>
    <definedName name="razdel_13" localSheetId="38">'м.р.  Приволжский'!$P$20:$P$32</definedName>
    <definedName name="razdel_13" localSheetId="31">'м.р. Алексеевский'!$P$20:$P$32</definedName>
    <definedName name="razdel_13" localSheetId="35">'м.р. Безенчукский'!$P$20:$P$32</definedName>
    <definedName name="razdel_13" localSheetId="12">'м.р. Богатовский'!$P$20:$P$32</definedName>
    <definedName name="razdel_13" localSheetId="42">'м.р. Большеглушицкий'!$P$20:$P$32</definedName>
    <definedName name="razdel_13" localSheetId="43">'м.р. Большечерниговский'!$P$20:$P$32</definedName>
    <definedName name="razdel_13" localSheetId="32">'м.р. Борский'!$P$20:$P$32</definedName>
    <definedName name="razdel_13" localSheetId="45">'м.р. Волжский'!$P$20:$P$32</definedName>
    <definedName name="razdel_13" localSheetId="24">'м.р. Елховский'!$P$20:$P$32</definedName>
    <definedName name="razdel_13" localSheetId="18">'м.р. Исаклинский'!$P$20:$P$32</definedName>
    <definedName name="razdel_13" localSheetId="19">'м.р. Камышлинский'!$P$20:$P$32</definedName>
    <definedName name="razdel_13" localSheetId="3">'м.р. Кинельский'!$P$20:$P$32</definedName>
    <definedName name="razdel_13" localSheetId="20">'м.р. Клявлинский'!$P$20:$P$32</definedName>
    <definedName name="razdel_13" localSheetId="25">'м.р. Кошкинский'!$P$20:$P$32</definedName>
    <definedName name="razdel_13" localSheetId="36">'м.р. Красноармейский'!$P$20:$P$32</definedName>
    <definedName name="razdel_13" localSheetId="26">'м.р. Красноярский'!$P$20:$P$32</definedName>
    <definedName name="razdel_13" localSheetId="33">'м.р. Нефтегорский'!$P$20:$P$32</definedName>
    <definedName name="razdel_13" localSheetId="37">'м.р. Пестравский'!$P$20:$P$32</definedName>
    <definedName name="razdel_13" localSheetId="21">'м.р. Похвистневский'!$P$20:$P$32</definedName>
    <definedName name="razdel_13" localSheetId="14">'м.р. Сергиевский'!$P$20:$P$32</definedName>
    <definedName name="razdel_13" localSheetId="28">'м.р. Ставропольский'!$P$20:$P$32</definedName>
    <definedName name="razdel_13" localSheetId="5">'м.р. Сызранский'!$P$20:$P$32</definedName>
    <definedName name="razdel_13" localSheetId="39">'м.р. Хворостянский'!$P$20:$P$32</definedName>
    <definedName name="razdel_13" localSheetId="15">'м.р. Челно-Вершинский'!$P$20:$P$32</definedName>
    <definedName name="razdel_13" localSheetId="16">'м.р. Шенталинский'!$P$20:$P$32</definedName>
    <definedName name="razdel_13" localSheetId="6">'м.р. Шигонский'!$P$20:$P$32</definedName>
    <definedName name="razdel_13" localSheetId="11">'м.р.Кинель-Черкасский '!$P$20:$P$32</definedName>
    <definedName name="razdel_13" localSheetId="9">ОУ!$P$20:$P$32</definedName>
    <definedName name="razdel_13" localSheetId="44">ПУ!$P$20:$P$32</definedName>
    <definedName name="razdel_13" localSheetId="17">СВУ!$P$20:$P$32</definedName>
    <definedName name="razdel_13" localSheetId="23">СЗ!$P$20:$P$32</definedName>
    <definedName name="razdel_13" localSheetId="13">СУ!$P$20:$P$32</definedName>
    <definedName name="razdel_13" localSheetId="27">ЦУ!$P$20:$P$32</definedName>
    <definedName name="razdel_13" localSheetId="30">ЮВУ!$P$20:$P$32</definedName>
    <definedName name="razdel_13" localSheetId="34">ЮЗУ!$P$20:$P$32</definedName>
    <definedName name="razdel_13" localSheetId="41">ЮУ!$P$20:$P$32</definedName>
    <definedName name="razdel_13">'Раздел 2.7'!$P$20:$P$32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2" i="62" l="1"/>
  <c r="P23" i="62"/>
  <c r="P24" i="62"/>
  <c r="P25" i="62"/>
  <c r="P26" i="62"/>
  <c r="P27" i="62"/>
  <c r="P28" i="62"/>
  <c r="P29" i="62"/>
  <c r="P30" i="62"/>
  <c r="P31" i="62"/>
  <c r="P32" i="62"/>
  <c r="P22" i="58"/>
  <c r="P23" i="58"/>
  <c r="P24" i="58"/>
  <c r="P25" i="58"/>
  <c r="P26" i="58"/>
  <c r="P27" i="58"/>
  <c r="P28" i="58"/>
  <c r="P29" i="58"/>
  <c r="P30" i="58"/>
  <c r="P31" i="58"/>
  <c r="P32" i="58"/>
  <c r="P22" i="54"/>
  <c r="P23" i="54"/>
  <c r="P24" i="54"/>
  <c r="P25" i="54"/>
  <c r="P26" i="54"/>
  <c r="P27" i="54"/>
  <c r="P28" i="54"/>
  <c r="P29" i="54"/>
  <c r="P30" i="54"/>
  <c r="P31" i="54"/>
  <c r="P32" i="54"/>
  <c r="P22" i="48"/>
  <c r="P23" i="48"/>
  <c r="P24" i="48"/>
  <c r="P25" i="48"/>
  <c r="P26" i="48"/>
  <c r="P27" i="48"/>
  <c r="P28" i="48"/>
  <c r="P29" i="48"/>
  <c r="P30" i="48"/>
  <c r="P31" i="48"/>
  <c r="P32" i="48"/>
  <c r="P22" i="44"/>
  <c r="P23" i="44"/>
  <c r="P24" i="44"/>
  <c r="P25" i="44"/>
  <c r="P26" i="44"/>
  <c r="P27" i="44"/>
  <c r="P28" i="44"/>
  <c r="P29" i="44"/>
  <c r="P30" i="44"/>
  <c r="P31" i="44"/>
  <c r="P32" i="44"/>
  <c r="P22" i="41"/>
  <c r="P23" i="41"/>
  <c r="P24" i="41"/>
  <c r="P25" i="41"/>
  <c r="P26" i="41"/>
  <c r="P27" i="41"/>
  <c r="P28" i="41"/>
  <c r="P29" i="41"/>
  <c r="P30" i="41"/>
  <c r="P31" i="41"/>
  <c r="P32" i="41"/>
  <c r="P22" i="37"/>
  <c r="P23" i="37"/>
  <c r="P24" i="37"/>
  <c r="P25" i="37"/>
  <c r="P26" i="37"/>
  <c r="P27" i="37"/>
  <c r="P28" i="37"/>
  <c r="P29" i="37"/>
  <c r="P30" i="37"/>
  <c r="P31" i="37"/>
  <c r="P32" i="37"/>
  <c r="P22" i="30"/>
  <c r="P23" i="30"/>
  <c r="P24" i="30"/>
  <c r="P25" i="30"/>
  <c r="P26" i="30"/>
  <c r="P27" i="30"/>
  <c r="P28" i="30"/>
  <c r="P29" i="30"/>
  <c r="P30" i="30"/>
  <c r="P31" i="30"/>
  <c r="P32" i="30"/>
  <c r="P22" i="27"/>
  <c r="P23" i="27"/>
  <c r="P24" i="27"/>
  <c r="P25" i="27"/>
  <c r="P26" i="27"/>
  <c r="P27" i="27"/>
  <c r="P28" i="27"/>
  <c r="P29" i="27"/>
  <c r="P30" i="27"/>
  <c r="P31" i="27"/>
  <c r="P32" i="27"/>
  <c r="P22" i="67"/>
  <c r="P23" i="67"/>
  <c r="P24" i="67"/>
  <c r="P25" i="67"/>
  <c r="P26" i="67"/>
  <c r="P27" i="67"/>
  <c r="P28" i="67"/>
  <c r="P29" i="67"/>
  <c r="P30" i="67"/>
  <c r="P31" i="67"/>
  <c r="P32" i="67"/>
  <c r="P21" i="44"/>
  <c r="P21" i="27"/>
  <c r="P21" i="30"/>
  <c r="P21" i="37"/>
  <c r="P21" i="41"/>
  <c r="P21" i="48"/>
  <c r="P21" i="54"/>
  <c r="P21" i="58"/>
  <c r="P21" i="62"/>
  <c r="P21" i="67"/>
  <c r="P22" i="70"/>
  <c r="P31" i="70"/>
  <c r="P30" i="70"/>
  <c r="P24" i="70"/>
  <c r="P28" i="70"/>
  <c r="P23" i="70"/>
  <c r="P25" i="70"/>
  <c r="P26" i="70"/>
  <c r="P32" i="70"/>
  <c r="P21" i="70"/>
  <c r="P29" i="70"/>
  <c r="P27" i="70"/>
  <c r="P25" i="14" l="1"/>
  <c r="P24" i="14"/>
  <c r="P32" i="14"/>
  <c r="P21" i="14"/>
  <c r="P30" i="14"/>
  <c r="P29" i="14"/>
  <c r="P31" i="14"/>
  <c r="P26" i="14"/>
  <c r="P27" i="14"/>
  <c r="P23" i="14"/>
  <c r="P22" i="14"/>
  <c r="P28" i="14"/>
</calcChain>
</file>

<file path=xl/sharedStrings.xml><?xml version="1.0" encoding="utf-8"?>
<sst xmlns="http://schemas.openxmlformats.org/spreadsheetml/2006/main" count="867" uniqueCount="17">
  <si>
    <t>Наименование показателей</t>
  </si>
  <si>
    <t>№
строки</t>
  </si>
  <si>
    <t>Число посадочных мест для пользователей библиотеки, мест</t>
  </si>
  <si>
    <t xml:space="preserve">   в том числе  оснащены  персональными компьютерами </t>
  </si>
  <si>
    <t>Численность зарегистрированных  пользователей библиотеки, человек</t>
  </si>
  <si>
    <t>Коды по ОКЕИ: место – 698; человек – 792, единица – 642</t>
  </si>
  <si>
    <t>Число посещений, человек</t>
  </si>
  <si>
    <t>Количество персональных компьютеров, единиц</t>
  </si>
  <si>
    <r>
      <t xml:space="preserve">2.7. Информационное обслуживание и другие характеристики библиотек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</si>
  <si>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>Наличие электронного каталога в библиотеке (укажите соответствующий код: да — 1; нет — 0)</t>
  </si>
  <si>
    <t>Наличие в библиотеке (укажите соответствующий код: да — 1; нет — 0):
принтера</t>
  </si>
  <si>
    <t xml:space="preserve">   сканера</t>
  </si>
  <si>
    <t xml:space="preserve">   ксерокса</t>
  </si>
  <si>
    <t xml:space="preserve">   стационарной интерактивной доски</t>
  </si>
  <si>
    <t>многофункционального устройства (МФУ, выполняющего операции печати, сканировния, копирования)</t>
  </si>
  <si>
    <t xml:space="preserve">      из них  с доступом к сети Интернет</t>
  </si>
  <si>
    <t>Величина
показателя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</si>
</sst>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4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19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center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3" fontId="20" fillId="0" borderId="0" xfId="0" applyNumberFormat="1" applyFont="1"/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3" fontId="23" fillId="20" borderId="12" xfId="0" applyNumberFormat="1" applyFont="1" applyFill="1" applyBorder="1" applyAlignment="1">
      <alignment horizontal="center" vertical="center" wrapText="1"/>
    </xf>
    <xf numFmtId="3" fontId="19" fillId="19" borderId="1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0" fillId="0" borderId="11" xfId="0" applyFont="1" applyBorder="1" applyAlignment="1">
      <alignment horizontal="right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pageSetUpPr fitToPage="1"/>
  </sheetPr>
  <dimension ref="A1:P32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60.7109375" style="2" customWidth="1"/>
    <col min="2" max="14" width="3.85546875" style="2" hidden="1" customWidth="1"/>
    <col min="15" max="15" width="6.42578125" style="2" bestFit="1" customWidth="1"/>
    <col min="16" max="16" width="17.7109375" style="2" customWidth="1"/>
    <col min="17" max="16384" width="9.140625" style="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3" t="s">
        <v>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9" t="s">
        <v>1</v>
      </c>
      <c r="P19" s="9" t="s">
        <v>16</v>
      </c>
    </row>
    <row r="20" spans="1:16" x14ac:dyDescent="0.2">
      <c r="A20" s="4">
        <v>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>
        <v>2</v>
      </c>
      <c r="P20" s="4">
        <v>3</v>
      </c>
    </row>
    <row r="21" spans="1:16" ht="15.75" x14ac:dyDescent="0.25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3">
        <f>КУ!P21+ЗУ!P21+ОУ!P21+СУ!P21+СВУ!P21+СЗ!P21+ЦУ!P21+ЮВУ!P21+ЮЗУ!P21+ЮУ!P21+ПУ!P21+'Деп Тольятти'!P21+'г. Самара'!P21+'Деп Сам'!P21+'г. Тольятти'!P21</f>
        <v>8190</v>
      </c>
    </row>
    <row r="22" spans="1:16" ht="15.75" x14ac:dyDescent="0.25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f>КУ!P22+ЗУ!P22+ОУ!P22+СУ!P22+СВУ!P22+СЗ!P22+ЦУ!P22+ЮВУ!P22+ЮЗУ!P22+ЮУ!P22+ПУ!P22+'Деп Тольятти'!P22+'г. Самара'!P22+'Деп Сам'!P22+'г. Тольятти'!P22</f>
        <v>1978</v>
      </c>
    </row>
    <row r="23" spans="1:16" ht="15.75" x14ac:dyDescent="0.25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f>КУ!P23+ЗУ!P23+ОУ!P23+СУ!P23+СВУ!P23+СЗ!P23+ЦУ!P23+ЮВУ!P23+ЮЗУ!P23+ЮУ!P23+ПУ!P23+'Деп Тольятти'!P23+'г. Самара'!P23+'Деп Сам'!P23+'г. Тольятти'!P23</f>
        <v>1938</v>
      </c>
    </row>
    <row r="24" spans="1:16" ht="15.75" x14ac:dyDescent="0.25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f>КУ!P24+ЗУ!P24+ОУ!P24+СУ!P24+СВУ!P24+СЗ!P24+ЦУ!P24+ЮВУ!P24+ЮЗУ!P24+ЮУ!P24+ПУ!P24+'Деп Тольятти'!P24+'г. Самара'!P24+'Деп Сам'!P24+'г. Тольятти'!P24</f>
        <v>356322</v>
      </c>
    </row>
    <row r="25" spans="1:16" ht="15.75" x14ac:dyDescent="0.25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f>КУ!P25+ЗУ!P25+ОУ!P25+СУ!P25+СВУ!P25+СЗ!P25+ЦУ!P25+ЮВУ!P25+ЮЗУ!P25+ЮУ!P25+ПУ!P25+'Деп Тольятти'!P25+'г. Самара'!P25+'Деп Сам'!P25+'г. Тольятти'!P25</f>
        <v>2009173</v>
      </c>
    </row>
    <row r="26" spans="1:16" ht="25.5" x14ac:dyDescent="0.25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f>КУ!P26+ЗУ!P26+ОУ!P26+СУ!P26+СВУ!P26+СЗ!P26+ЦУ!P26+ЮВУ!P26+ЮЗУ!P26+ЮУ!P26+ПУ!P26+'Деп Тольятти'!P26+'г. Самара'!P26+'Деп Сам'!P26+'г. Тольятти'!P26</f>
        <v>251</v>
      </c>
    </row>
    <row r="27" spans="1:16" ht="15.75" x14ac:dyDescent="0.25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f>КУ!P27+ЗУ!P27+ОУ!P27+СУ!P27+СВУ!P27+СЗ!P27+ЦУ!P27+ЮВУ!P27+ЮЗУ!P27+ЮУ!P27+ПУ!P27+'Деп Тольятти'!P27+'г. Самара'!P27+'Деп Сам'!P27+'г. Тольятти'!P27</f>
        <v>2333</v>
      </c>
    </row>
    <row r="28" spans="1:16" s="8" customFormat="1" ht="25.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f>КУ!P28+ЗУ!P28+ОУ!P28+СУ!P28+СВУ!P28+СЗ!P28+ЦУ!P28+ЮВУ!P28+ЮЗУ!P28+ЮУ!P28+ПУ!P28+'Деп Тольятти'!P28+'г. Самара'!P28+'Деп Сам'!P28+'г. Тольятти'!P28</f>
        <v>416</v>
      </c>
    </row>
    <row r="29" spans="1:16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f>КУ!P29+ЗУ!P29+ОУ!P29+СУ!P29+СВУ!P29+СЗ!P29+ЦУ!P29+ЮВУ!P29+ЮЗУ!P29+ЮУ!P29+ПУ!P29+'Деп Тольятти'!P29+'г. Самара'!P29+'Деп Сам'!P29+'г. Тольятти'!P29</f>
        <v>192</v>
      </c>
    </row>
    <row r="30" spans="1:16" ht="15.75" x14ac:dyDescent="0.25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3">
        <f>КУ!P30+ЗУ!P30+ОУ!P30+СУ!P30+СВУ!P30+СЗ!P30+ЦУ!P30+ЮВУ!P30+ЮЗУ!P30+ЮУ!P30+ПУ!P30+'Деп Тольятти'!P30+'г. Самара'!P30+'Деп Сам'!P30+'г. Тольятти'!P30</f>
        <v>171</v>
      </c>
    </row>
    <row r="31" spans="1:16" ht="15.75" x14ac:dyDescent="0.25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3">
        <f>КУ!P31+ЗУ!P31+ОУ!P31+СУ!P31+СВУ!P31+СЗ!P31+ЦУ!P31+ЮВУ!P31+ЮЗУ!P31+ЮУ!P31+ПУ!P31+'Деп Тольятти'!P31+'г. Самара'!P31+'Деп Сам'!P31+'г. Тольятти'!P31</f>
        <v>54</v>
      </c>
    </row>
    <row r="32" spans="1:16" ht="33.75" customHeight="1" x14ac:dyDescent="0.25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3">
        <f>КУ!P32+ЗУ!P32+ОУ!P32+СУ!P32+СВУ!P32+СЗ!P32+ЦУ!P32+ЮВУ!P32+ЮЗУ!P32+ЮУ!P32+ПУ!P32+'Деп Тольятти'!P32+'г. Самара'!P32+'Деп Сам'!P32+'г. Тольятти'!P32</f>
        <v>233</v>
      </c>
    </row>
  </sheetData>
  <sheetProtection selectLockedCells="1"/>
  <mergeCells count="2">
    <mergeCell ref="A17:P17"/>
    <mergeCell ref="A18:P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S26" sqref="S26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3">
        <f>'г. Отрадный'!P21+'м.р.Кинель-Черкасский '!P21+'м.р. Богатовский'!P21</f>
        <v>354</v>
      </c>
    </row>
    <row r="22" spans="1:16" ht="15.75" x14ac:dyDescent="0.25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f>'г. Отрадный'!P22+'м.р.Кинель-Черкасский '!P22+'м.р. Богатовский'!P22</f>
        <v>70</v>
      </c>
    </row>
    <row r="23" spans="1:16" ht="15.75" x14ac:dyDescent="0.25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f>'г. Отрадный'!P23+'м.р.Кинель-Черкасский '!P23+'м.р. Богатовский'!P23</f>
        <v>67</v>
      </c>
    </row>
    <row r="24" spans="1:16" ht="15.75" x14ac:dyDescent="0.25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f>'г. Отрадный'!P24+'м.р.Кинель-Черкасский '!P24+'м.р. Богатовский'!P24</f>
        <v>12455</v>
      </c>
    </row>
    <row r="25" spans="1:16" ht="15.75" x14ac:dyDescent="0.25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f>'г. Отрадный'!P25+'м.р.Кинель-Черкасский '!P25+'м.р. Богатовский'!P25</f>
        <v>90874</v>
      </c>
    </row>
    <row r="26" spans="1:16" ht="25.5" x14ac:dyDescent="0.25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f>'г. Отрадный'!P26+'м.р.Кинель-Черкасский '!P26+'м.р. Богатовский'!P26</f>
        <v>1</v>
      </c>
    </row>
    <row r="27" spans="1:16" ht="15.75" x14ac:dyDescent="0.25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f>'г. Отрадный'!P27+'м.р.Кинель-Черкасский '!P27+'м.р. Богатовский'!P27</f>
        <v>71</v>
      </c>
    </row>
    <row r="28" spans="1:16" ht="25.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f>'г. Отрадный'!P28+'м.р.Кинель-Черкасский '!P28+'м.р. Богатовский'!P28</f>
        <v>20</v>
      </c>
    </row>
    <row r="29" spans="1:16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f>'г. Отрадный'!P29+'м.р.Кинель-Черкасский '!P29+'м.р. Богатовский'!P29</f>
        <v>9</v>
      </c>
    </row>
    <row r="30" spans="1:16" ht="15.75" x14ac:dyDescent="0.25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3">
        <f>'г. Отрадный'!P30+'м.р.Кинель-Черкасский '!P30+'м.р. Богатовский'!P30</f>
        <v>8</v>
      </c>
    </row>
    <row r="31" spans="1:16" ht="15.75" x14ac:dyDescent="0.25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3">
        <f>'г. Отрадный'!P31+'м.р.Кинель-Черкасский '!P31+'м.р. Богатовский'!P31</f>
        <v>1</v>
      </c>
    </row>
    <row r="32" spans="1:16" ht="33.75" customHeight="1" x14ac:dyDescent="0.25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3">
        <f>'г. Отрадный'!P32+'м.р.Кинель-Черкасский '!P32+'м.р. Богатовский'!P32</f>
        <v>13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107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18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18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5560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37103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0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19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6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3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2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0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3</v>
      </c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9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169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32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29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5273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39885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1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32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8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3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3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1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5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78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20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20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1622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13886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0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20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6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3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3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0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5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3">
        <f>'м.р. Сергиевский'!P21+'м.р. Челно-Вершинский'!P21+'м.р. Шенталинский'!P21</f>
        <v>323</v>
      </c>
    </row>
    <row r="22" spans="1:16" ht="15.75" x14ac:dyDescent="0.25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f>'м.р. Сергиевский'!P22+'м.р. Челно-Вершинский'!P22+'м.р. Шенталинский'!P22</f>
        <v>84</v>
      </c>
    </row>
    <row r="23" spans="1:16" ht="15.75" x14ac:dyDescent="0.25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f>'м.р. Сергиевский'!P23+'м.р. Челно-Вершинский'!P23+'м.р. Шенталинский'!P23</f>
        <v>83</v>
      </c>
    </row>
    <row r="24" spans="1:16" ht="15.75" x14ac:dyDescent="0.25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f>'м.р. Сергиевский'!P24+'м.р. Челно-Вершинский'!P24+'м.р. Шенталинский'!P24</f>
        <v>7067</v>
      </c>
    </row>
    <row r="25" spans="1:16" ht="15.75" x14ac:dyDescent="0.25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f>'м.р. Сергиевский'!P25+'м.р. Челно-Вершинский'!P25+'м.р. Шенталинский'!P25</f>
        <v>47887</v>
      </c>
    </row>
    <row r="26" spans="1:16" ht="25.5" x14ac:dyDescent="0.25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f>'м.р. Сергиевский'!P26+'м.р. Челно-Вершинский'!P26+'м.р. Шенталинский'!P26</f>
        <v>18</v>
      </c>
    </row>
    <row r="27" spans="1:16" ht="15.75" x14ac:dyDescent="0.25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f>'м.р. Сергиевский'!P27+'м.р. Челно-Вершинский'!P27+'м.р. Шенталинский'!P27</f>
        <v>107</v>
      </c>
    </row>
    <row r="28" spans="1:16" ht="25.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f>'м.р. Сергиевский'!P28+'м.р. Челно-Вершинский'!P28+'м.р. Шенталинский'!P28</f>
        <v>22</v>
      </c>
    </row>
    <row r="29" spans="1:16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f>'м.р. Сергиевский'!P29+'м.р. Челно-Вершинский'!P29+'м.р. Шенталинский'!P29</f>
        <v>12</v>
      </c>
    </row>
    <row r="30" spans="1:16" ht="15.75" x14ac:dyDescent="0.25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3">
        <f>'м.р. Сергиевский'!P30+'м.р. Челно-Вершинский'!P30+'м.р. Шенталинский'!P30</f>
        <v>7</v>
      </c>
    </row>
    <row r="31" spans="1:16" ht="15.75" x14ac:dyDescent="0.25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3">
        <f>'м.р. Сергиевский'!P31+'м.р. Челно-Вершинский'!P31+'м.р. Шенталинский'!P31</f>
        <v>5</v>
      </c>
    </row>
    <row r="32" spans="1:16" ht="33.75" customHeight="1" x14ac:dyDescent="0.25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3">
        <f>'м.р. Сергиевский'!P32+'м.р. Челно-Вершинский'!P32+'м.р. Шенталинский'!P32</f>
        <v>8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152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43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42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4430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25519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10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54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9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5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2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1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8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100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37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37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1349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14103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4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44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7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5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5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2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0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71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4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4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1288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8265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4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9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6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2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0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2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0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3">
        <f>'м.р. Исаклинский'!P21+'м.р. Камышлинский'!P21+'м.р. Клявлинский'!P21+'м.р. Похвистневский'!P21+'г. Похвистнево'!P21</f>
        <v>395</v>
      </c>
    </row>
    <row r="22" spans="1:16" ht="15.75" x14ac:dyDescent="0.25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f>'м.р. Исаклинский'!P22+'м.р. Камышлинский'!P22+'м.р. Клявлинский'!P22+'м.р. Похвистневский'!P22+'г. Похвистнево'!P22</f>
        <v>82</v>
      </c>
    </row>
    <row r="23" spans="1:16" ht="15.75" x14ac:dyDescent="0.25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f>'м.р. Исаклинский'!P23+'м.р. Камышлинский'!P23+'м.р. Клявлинский'!P23+'м.р. Похвистневский'!P23+'г. Похвистнево'!P23</f>
        <v>79</v>
      </c>
    </row>
    <row r="24" spans="1:16" ht="15.75" x14ac:dyDescent="0.25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f>'м.р. Исаклинский'!P24+'м.р. Камышлинский'!P24+'м.р. Клявлинский'!P24+'м.р. Похвистневский'!P24+'г. Похвистнево'!P24</f>
        <v>9311</v>
      </c>
    </row>
    <row r="25" spans="1:16" ht="15.75" x14ac:dyDescent="0.25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f>'м.р. Исаклинский'!P25+'м.р. Камышлинский'!P25+'м.р. Клявлинский'!P25+'м.р. Похвистневский'!P25+'г. Похвистнево'!P25</f>
        <v>67805</v>
      </c>
    </row>
    <row r="26" spans="1:16" ht="25.5" x14ac:dyDescent="0.25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f>'м.р. Исаклинский'!P26+'м.р. Камышлинский'!P26+'м.р. Клявлинский'!P26+'м.р. Похвистневский'!P26+'г. Похвистнево'!P26</f>
        <v>2</v>
      </c>
    </row>
    <row r="27" spans="1:16" ht="15.75" x14ac:dyDescent="0.25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f>'м.р. Исаклинский'!P27+'м.р. Камышлинский'!P27+'м.р. Клявлинский'!P27+'м.р. Похвистневский'!P27+'г. Похвистнево'!P27</f>
        <v>82</v>
      </c>
    </row>
    <row r="28" spans="1:16" ht="25.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f>'м.р. Исаклинский'!P28+'м.р. Камышлинский'!P28+'м.р. Клявлинский'!P28+'м.р. Похвистневский'!P28+'г. Похвистнево'!P28</f>
        <v>20</v>
      </c>
    </row>
    <row r="29" spans="1:16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f>'м.р. Исаклинский'!P29+'м.р. Камышлинский'!P29+'м.р. Клявлинский'!P29+'м.р. Похвистневский'!P29+'г. Похвистнево'!P29</f>
        <v>12</v>
      </c>
    </row>
    <row r="30" spans="1:16" ht="15.75" x14ac:dyDescent="0.25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3">
        <f>'м.р. Исаклинский'!P30+'м.р. Камышлинский'!P30+'м.р. Клявлинский'!P30+'м.р. Похвистневский'!P30+'г. Похвистнево'!P30</f>
        <v>9</v>
      </c>
    </row>
    <row r="31" spans="1:16" ht="15.75" x14ac:dyDescent="0.25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3">
        <f>'м.р. Исаклинский'!P31+'м.р. Камышлинский'!P31+'м.р. Клявлинский'!P31+'м.р. Похвистневский'!P31+'г. Похвистнево'!P31</f>
        <v>3</v>
      </c>
    </row>
    <row r="32" spans="1:16" ht="33.75" customHeight="1" x14ac:dyDescent="0.25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3">
        <f>'м.р. Исаклинский'!P32+'м.р. Камышлинский'!P32+'м.р. Клявлинский'!P32+'м.р. Похвистневский'!P32+'г. Похвистнево'!P32</f>
        <v>11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44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8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8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1221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5515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0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8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4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2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2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0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2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">
        <f>'г.о. Кинель'!P21+'м.р. Кинельский'!P21</f>
        <v>310</v>
      </c>
    </row>
    <row r="22" spans="1:16" ht="15.75" x14ac:dyDescent="0.25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">
        <f>'г.о. Кинель'!P22+'м.р. Кинельский'!P22</f>
        <v>68</v>
      </c>
    </row>
    <row r="23" spans="1:16" ht="15.75" x14ac:dyDescent="0.25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">
        <f>'г.о. Кинель'!P23+'м.р. Кинельский'!P23</f>
        <v>68</v>
      </c>
    </row>
    <row r="24" spans="1:16" ht="15.75" x14ac:dyDescent="0.25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">
        <f>'г.о. Кинель'!P24+'м.р. Кинельский'!P24</f>
        <v>10767</v>
      </c>
    </row>
    <row r="25" spans="1:16" ht="15.75" x14ac:dyDescent="0.25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">
        <f>'г.о. Кинель'!P25+'м.р. Кинельский'!P25</f>
        <v>64461</v>
      </c>
    </row>
    <row r="26" spans="1:16" ht="25.5" x14ac:dyDescent="0.25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">
        <f>'г.о. Кинель'!P26+'м.р. Кинельский'!P26</f>
        <v>6</v>
      </c>
    </row>
    <row r="27" spans="1:16" ht="15.75" x14ac:dyDescent="0.25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">
        <f>'г.о. Кинель'!P27+'м.р. Кинельский'!P27</f>
        <v>80</v>
      </c>
    </row>
    <row r="28" spans="1:16" ht="25.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">
        <f>'г.о. Кинель'!P28+'м.р. Кинельский'!P28</f>
        <v>18</v>
      </c>
    </row>
    <row r="29" spans="1:16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">
        <f>'г.о. Кинель'!P29+'м.р. Кинельский'!P29</f>
        <v>7</v>
      </c>
    </row>
    <row r="30" spans="1:16" ht="15.75" x14ac:dyDescent="0.25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">
        <f>'г.о. Кинель'!P30+'м.р. Кинельский'!P30</f>
        <v>3</v>
      </c>
    </row>
    <row r="31" spans="1:16" ht="15.75" x14ac:dyDescent="0.25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">
        <f>'г.о. Кинель'!P31+'м.р. Кинельский'!P31</f>
        <v>1</v>
      </c>
    </row>
    <row r="32" spans="1:16" ht="33.75" customHeight="1" x14ac:dyDescent="0.25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">
        <f>'г.о. Кинель'!P32+'м.р. Кинельский'!P32</f>
        <v>5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60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15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13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1146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12423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0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15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4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2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3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1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3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78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19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18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1158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10756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0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19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2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2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1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0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1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160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26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26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2722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14861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1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26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8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5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3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2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3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X39" sqref="X39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53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14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14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3064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24250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1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14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2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1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0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0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2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">
        <f>'м.р. Елховский'!P21+'м.р. Кошкинский'!P21+'м.р. Красноярский'!P21</f>
        <v>459</v>
      </c>
    </row>
    <row r="22" spans="1:16" ht="15.75" x14ac:dyDescent="0.25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">
        <f>'м.р. Елховский'!P22+'м.р. Кошкинский'!P22+'м.р. Красноярский'!P22</f>
        <v>76</v>
      </c>
    </row>
    <row r="23" spans="1:16" ht="15.75" x14ac:dyDescent="0.25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">
        <f>'м.р. Елховский'!P23+'м.р. Кошкинский'!P23+'м.р. Красноярский'!P23</f>
        <v>73</v>
      </c>
    </row>
    <row r="24" spans="1:16" ht="15.75" x14ac:dyDescent="0.25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">
        <f>'м.р. Елховский'!P24+'м.р. Кошкинский'!P24+'м.р. Красноярский'!P24</f>
        <v>10676</v>
      </c>
    </row>
    <row r="25" spans="1:16" ht="15.75" x14ac:dyDescent="0.25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">
        <f>'м.р. Елховский'!P25+'м.р. Кошкинский'!P25+'м.р. Красноярский'!P25</f>
        <v>85060</v>
      </c>
    </row>
    <row r="26" spans="1:16" ht="25.5" x14ac:dyDescent="0.25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">
        <f>'м.р. Елховский'!P26+'м.р. Кошкинский'!P26+'м.р. Красноярский'!P26</f>
        <v>7</v>
      </c>
    </row>
    <row r="27" spans="1:16" ht="15.75" x14ac:dyDescent="0.25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">
        <f>'м.р. Елховский'!P27+'м.р. Кошкинский'!P27+'м.р. Красноярский'!P27</f>
        <v>86</v>
      </c>
    </row>
    <row r="28" spans="1:16" ht="25.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">
        <f>'м.р. Елховский'!P28+'м.р. Кошкинский'!P28+'м.р. Красноярский'!P28</f>
        <v>19</v>
      </c>
    </row>
    <row r="29" spans="1:16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">
        <f>'м.р. Елховский'!P29+'м.р. Кошкинский'!P29+'м.р. Красноярский'!P29</f>
        <v>12</v>
      </c>
    </row>
    <row r="30" spans="1:16" ht="15.75" x14ac:dyDescent="0.25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">
        <f>'м.р. Елховский'!P30+'м.р. Кошкинский'!P30+'м.р. Красноярский'!P30</f>
        <v>10</v>
      </c>
    </row>
    <row r="31" spans="1:16" ht="15.75" x14ac:dyDescent="0.25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">
        <f>'м.р. Елховский'!P31+'м.р. Кошкинский'!P31+'м.р. Красноярский'!P31</f>
        <v>1</v>
      </c>
    </row>
    <row r="32" spans="1:16" ht="33.75" customHeight="1" x14ac:dyDescent="0.25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">
        <f>'м.р. Елховский'!P32+'м.р. Кошкинский'!P32+'м.р. Красноярский'!P32</f>
        <v>8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4">
        <v>92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12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11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1044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8785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1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13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4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3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4">
        <v>2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4">
        <v>1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4">
        <v>2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4">
        <v>163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31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29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2398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23459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2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33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5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3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4">
        <v>4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4"/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4">
        <v>1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W26" sqref="W26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4">
        <v>204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33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33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7234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52816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4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40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10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6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4">
        <v>4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4"/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4">
        <v>5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Y29" sqref="Y29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3">
        <f>'м.р. Ставропольский'!P21+'г. Жигулевск'!P21</f>
        <v>377</v>
      </c>
    </row>
    <row r="22" spans="1:16" ht="15.75" x14ac:dyDescent="0.25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f>'м.р. Ставропольский'!P22+'г. Жигулевск'!P22</f>
        <v>53</v>
      </c>
    </row>
    <row r="23" spans="1:16" ht="15.75" x14ac:dyDescent="0.25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f>'м.р. Ставропольский'!P23+'г. Жигулевск'!P23</f>
        <v>50</v>
      </c>
    </row>
    <row r="24" spans="1:16" ht="15.75" x14ac:dyDescent="0.25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f>'м.р. Ставропольский'!P24+'г. Жигулевск'!P24</f>
        <v>15459</v>
      </c>
    </row>
    <row r="25" spans="1:16" ht="15.75" x14ac:dyDescent="0.25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f>'м.р. Ставропольский'!P25+'г. Жигулевск'!P25</f>
        <v>86199</v>
      </c>
    </row>
    <row r="26" spans="1:16" ht="25.5" x14ac:dyDescent="0.25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f>'м.р. Ставропольский'!P26+'г. Жигулевск'!P26</f>
        <v>22</v>
      </c>
    </row>
    <row r="27" spans="1:16" ht="15.75" x14ac:dyDescent="0.25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f>'м.р. Ставропольский'!P27+'г. Жигулевск'!P27</f>
        <v>69</v>
      </c>
    </row>
    <row r="28" spans="1:16" ht="25.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f>'м.р. Ставропольский'!P28+'г. Жигулевск'!P28</f>
        <v>26</v>
      </c>
    </row>
    <row r="29" spans="1:16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f>'м.р. Ставропольский'!P29+'г. Жигулевск'!P29</f>
        <v>15</v>
      </c>
    </row>
    <row r="30" spans="1:16" ht="15.75" x14ac:dyDescent="0.25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3">
        <f>'м.р. Ставропольский'!P30+'г. Жигулевск'!P30</f>
        <v>15</v>
      </c>
    </row>
    <row r="31" spans="1:16" ht="15.75" x14ac:dyDescent="0.25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3">
        <f>'м.р. Ставропольский'!P31+'г. Жигулевск'!P31</f>
        <v>2</v>
      </c>
    </row>
    <row r="32" spans="1:16" ht="33.75" customHeight="1" x14ac:dyDescent="0.25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3">
        <f>'м.р. Ставропольский'!P32+'г. Жигулевск'!P32</f>
        <v>12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7" workbookViewId="0">
      <selection activeCell="Z30" sqref="Z30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8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8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8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233</v>
      </c>
      <c r="R21" s="11"/>
    </row>
    <row r="22" spans="1:18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41</v>
      </c>
      <c r="R22" s="11"/>
    </row>
    <row r="23" spans="1:18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39</v>
      </c>
      <c r="R23" s="11"/>
    </row>
    <row r="24" spans="1:18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8313</v>
      </c>
      <c r="R24" s="11"/>
    </row>
    <row r="25" spans="1:18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43230</v>
      </c>
      <c r="R25" s="11"/>
    </row>
    <row r="26" spans="1:18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17</v>
      </c>
      <c r="R26" s="11"/>
    </row>
    <row r="27" spans="1:18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50</v>
      </c>
      <c r="R27" s="11"/>
    </row>
    <row r="28" spans="1:18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15</v>
      </c>
      <c r="R28" s="11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8</v>
      </c>
      <c r="R29" s="11"/>
    </row>
    <row r="30" spans="1:18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8</v>
      </c>
      <c r="R30" s="11"/>
    </row>
    <row r="31" spans="1:18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2</v>
      </c>
      <c r="R31" s="11"/>
    </row>
    <row r="32" spans="1:18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6</v>
      </c>
      <c r="R32" s="11"/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150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59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59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7618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49160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2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62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8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2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1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1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2</v>
      </c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U34" sqref="U34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144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12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11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7146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42969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5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19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11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7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7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0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6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">
        <f>'м.р. Алексеевский'!P21+'м.р. Борский'!P21+'м.р. Нефтегорский'!P21</f>
        <v>166</v>
      </c>
    </row>
    <row r="22" spans="1:16" ht="15.75" x14ac:dyDescent="0.25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">
        <f>'м.р. Алексеевский'!P22+'м.р. Борский'!P22+'м.р. Нефтегорский'!P22</f>
        <v>42</v>
      </c>
    </row>
    <row r="23" spans="1:16" ht="15.75" x14ac:dyDescent="0.25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">
        <f>'м.р. Алексеевский'!P23+'м.р. Борский'!P23+'м.р. Нефтегорский'!P23</f>
        <v>42</v>
      </c>
    </row>
    <row r="24" spans="1:16" ht="15.75" x14ac:dyDescent="0.25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">
        <f>'м.р. Алексеевский'!P24+'м.р. Борский'!P24+'м.р. Нефтегорский'!P24</f>
        <v>6051</v>
      </c>
    </row>
    <row r="25" spans="1:16" ht="15.75" x14ac:dyDescent="0.25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">
        <f>'м.р. Алексеевский'!P25+'м.р. Борский'!P25+'м.р. Нефтегорский'!P25</f>
        <v>39922</v>
      </c>
    </row>
    <row r="26" spans="1:16" ht="25.5" x14ac:dyDescent="0.25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">
        <f>'м.р. Алексеевский'!P26+'м.р. Борский'!P26+'м.р. Нефтегорский'!P26</f>
        <v>5</v>
      </c>
    </row>
    <row r="27" spans="1:16" ht="15.75" x14ac:dyDescent="0.25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">
        <f>'м.р. Алексеевский'!P27+'м.р. Борский'!P27+'м.р. Нефтегорский'!P27</f>
        <v>59</v>
      </c>
    </row>
    <row r="28" spans="1:16" ht="25.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">
        <f>'м.р. Алексеевский'!P28+'м.р. Борский'!P28+'м.р. Нефтегорский'!P28</f>
        <v>19</v>
      </c>
    </row>
    <row r="29" spans="1:16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">
        <f>'м.р. Алексеевский'!P29+'м.р. Борский'!P29+'м.р. Нефтегорский'!P29</f>
        <v>5</v>
      </c>
    </row>
    <row r="30" spans="1:16" ht="15.75" x14ac:dyDescent="0.25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">
        <f>'м.р. Алексеевский'!P30+'м.р. Борский'!P30+'м.р. Нефтегорский'!P30</f>
        <v>4</v>
      </c>
    </row>
    <row r="31" spans="1:16" ht="15.75" x14ac:dyDescent="0.25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">
        <f>'м.р. Алексеевский'!P31+'м.р. Борский'!P31+'м.р. Нефтегорский'!P31</f>
        <v>1</v>
      </c>
    </row>
    <row r="32" spans="1:16" ht="33.75" customHeight="1" x14ac:dyDescent="0.25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">
        <f>'м.р. Алексеевский'!P32+'м.р. Борский'!P32+'м.р. Нефтегорский'!P32</f>
        <v>6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44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5">
        <v>8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5">
        <v>8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871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6118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1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9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4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1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0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1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1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52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12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12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2052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14425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1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13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7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2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2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0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1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X26" sqref="X26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5">
        <v>70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22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22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3128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19379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3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37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8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2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2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0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4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3">
        <f>'м.р. Безенчукский'!P21+'м.р. Красноармейский'!P21+'м.р. Пестравский'!P21+'м.р.  Приволжский'!P21+'м.р. Хворостянский'!P21+'г. Чапаевск'!P21</f>
        <v>666</v>
      </c>
    </row>
    <row r="22" spans="1:16" ht="15.75" x14ac:dyDescent="0.25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f>'м.р. Безенчукский'!P22+'м.р. Красноармейский'!P22+'м.р. Пестравский'!P22+'м.р.  Приволжский'!P22+'м.р. Хворостянский'!P22+'г. Чапаевск'!P22</f>
        <v>175</v>
      </c>
    </row>
    <row r="23" spans="1:16" ht="15.75" x14ac:dyDescent="0.25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f>'м.р. Безенчукский'!P23+'м.р. Красноармейский'!P23+'м.р. Пестравский'!P23+'м.р.  Приволжский'!P23+'м.р. Хворостянский'!P23+'г. Чапаевск'!P23</f>
        <v>175</v>
      </c>
    </row>
    <row r="24" spans="1:16" ht="15.75" x14ac:dyDescent="0.25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f>'м.р. Безенчукский'!P24+'м.р. Красноармейский'!P24+'м.р. Пестравский'!P24+'м.р.  Приволжский'!P24+'м.р. Хворостянский'!P24+'г. Чапаевск'!P24</f>
        <v>18566</v>
      </c>
    </row>
    <row r="25" spans="1:16" ht="15.75" x14ac:dyDescent="0.25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f>'м.р. Безенчукский'!P25+'м.р. Красноармейский'!P25+'м.р. Пестравский'!P25+'м.р.  Приволжский'!P25+'м.р. Хворостянский'!P25+'г. Чапаевск'!P25</f>
        <v>134105</v>
      </c>
    </row>
    <row r="26" spans="1:16" ht="25.5" x14ac:dyDescent="0.25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f>'м.р. Безенчукский'!P26+'м.р. Красноармейский'!P26+'м.р. Пестравский'!P26+'м.р.  Приволжский'!P26+'м.р. Хворостянский'!P26+'г. Чапаевск'!P26</f>
        <v>33</v>
      </c>
    </row>
    <row r="27" spans="1:16" ht="15.75" x14ac:dyDescent="0.25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f>'м.р. Безенчукский'!P27+'м.р. Красноармейский'!P27+'м.р. Пестравский'!P27+'м.р.  Приволжский'!P27+'м.р. Хворостянский'!P27+'г. Чапаевск'!P27</f>
        <v>238</v>
      </c>
    </row>
    <row r="28" spans="1:16" ht="25.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f>'м.р. Безенчукский'!P28+'м.р. Красноармейский'!P28+'м.р. Пестравский'!P28+'м.р.  Приволжский'!P28+'м.р. Хворостянский'!P28+'г. Чапаевск'!P28</f>
        <v>41</v>
      </c>
    </row>
    <row r="29" spans="1:16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f>'м.р. Безенчукский'!P29+'м.р. Красноармейский'!P29+'м.р. Пестравский'!P29+'м.р.  Приволжский'!P29+'м.р. Хворостянский'!P29+'г. Чапаевск'!P29</f>
        <v>18</v>
      </c>
    </row>
    <row r="30" spans="1:16" ht="15.75" x14ac:dyDescent="0.25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3">
        <f>'м.р. Безенчукский'!P30+'м.р. Красноармейский'!P30+'м.р. Пестравский'!P30+'м.р.  Приволжский'!P30+'м.р. Хворостянский'!P30+'г. Чапаевск'!P30</f>
        <v>18</v>
      </c>
    </row>
    <row r="31" spans="1:16" ht="15.75" x14ac:dyDescent="0.25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3">
        <f>'м.р. Безенчукский'!P31+'м.р. Красноармейский'!P31+'м.р. Пестравский'!P31+'м.р.  Приволжский'!P31+'м.р. Хворостянский'!P31+'г. Чапаевск'!P31</f>
        <v>9</v>
      </c>
    </row>
    <row r="32" spans="1:16" ht="33.75" customHeight="1" x14ac:dyDescent="0.25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3">
        <f>'м.р. Безенчукский'!P32+'м.р. Красноармейский'!P32+'м.р. Пестравский'!P32+'м.р.  Приволжский'!P32+'м.р. Хворостянский'!P32+'г. Чапаевск'!P32</f>
        <v>17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166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55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55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4048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56632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6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59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7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2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5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2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4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W45" sqref="W45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92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7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7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1752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6254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8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37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7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2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/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/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1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75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19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19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1566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16097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8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19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5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5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5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4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3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74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27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27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2283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9197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2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33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7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3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2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1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3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160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9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9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3149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15301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4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18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10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5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2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/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3</v>
      </c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74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29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29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1318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18389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4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29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8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5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4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1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2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185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38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38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7599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27536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5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61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7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1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2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1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4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3">
        <f>'м.р. Большеглушицкий'!P21+'м.р. Большечерниговский'!P21</f>
        <v>149</v>
      </c>
    </row>
    <row r="22" spans="1:16" ht="15.75" x14ac:dyDescent="0.25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3">
        <f>'м.р. Большеглушицкий'!P22+'м.р. Большечерниговский'!P22</f>
        <v>45</v>
      </c>
    </row>
    <row r="23" spans="1:16" ht="15.75" x14ac:dyDescent="0.25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3">
        <f>'м.р. Большеглушицкий'!P23+'м.р. Большечерниговский'!P23</f>
        <v>37</v>
      </c>
    </row>
    <row r="24" spans="1:16" ht="15.75" x14ac:dyDescent="0.25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3">
        <f>'м.р. Большеглушицкий'!P24+'м.р. Большечерниговский'!P24</f>
        <v>3865</v>
      </c>
    </row>
    <row r="25" spans="1:16" ht="15.75" x14ac:dyDescent="0.25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3">
        <f>'м.р. Большеглушицкий'!P25+'м.р. Большечерниговский'!P25</f>
        <v>14002</v>
      </c>
    </row>
    <row r="26" spans="1:16" ht="25.5" x14ac:dyDescent="0.25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3">
        <f>'м.р. Большеглушицкий'!P26+'м.р. Большечерниговский'!P26</f>
        <v>5</v>
      </c>
    </row>
    <row r="27" spans="1:16" ht="15.75" x14ac:dyDescent="0.25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3">
        <f>'м.р. Большеглушицкий'!P27+'м.р. Большечерниговский'!P27</f>
        <v>45</v>
      </c>
    </row>
    <row r="28" spans="1:16" ht="25.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3">
        <f>'м.р. Большеглушицкий'!P28+'м.р. Большечерниговский'!P28</f>
        <v>15</v>
      </c>
    </row>
    <row r="29" spans="1:16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3">
        <f>'м.р. Большеглушицкий'!P29+'м.р. Большечерниговский'!P29</f>
        <v>5</v>
      </c>
    </row>
    <row r="30" spans="1:16" ht="15.75" x14ac:dyDescent="0.25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3">
        <f>'м.р. Большеглушицкий'!P30+'м.р. Большечерниговский'!P30</f>
        <v>3</v>
      </c>
    </row>
    <row r="31" spans="1:16" ht="15.75" x14ac:dyDescent="0.25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3">
        <f>'м.р. Большеглушицкий'!P31+'м.р. Большечерниговский'!P31</f>
        <v>2</v>
      </c>
    </row>
    <row r="32" spans="1:16" ht="33.75" customHeight="1" x14ac:dyDescent="0.25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3">
        <f>'м.р. Большеглушицкий'!P32+'м.р. Большечерниговский'!P32</f>
        <v>3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W40" sqref="W40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40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19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18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1847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3118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1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19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6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2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2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2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2</v>
      </c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X33" sqref="X33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109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26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19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2018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10884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4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26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9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3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1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0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1</v>
      </c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">
        <f>'м.р. Волжский'!P21+'г. Новокуйбышевск'!P21</f>
        <v>802</v>
      </c>
    </row>
    <row r="22" spans="1:16" ht="15.75" x14ac:dyDescent="0.25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">
        <f>'м.р. Волжский'!P22+'г. Новокуйбышевск'!P22</f>
        <v>434</v>
      </c>
    </row>
    <row r="23" spans="1:16" ht="15.75" x14ac:dyDescent="0.25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">
        <f>'м.р. Волжский'!P23+'г. Новокуйбышевск'!P23</f>
        <v>434</v>
      </c>
    </row>
    <row r="24" spans="1:16" ht="15.75" x14ac:dyDescent="0.25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">
        <f>'м.р. Волжский'!P24+'г. Новокуйбышевск'!P24</f>
        <v>30352</v>
      </c>
    </row>
    <row r="25" spans="1:16" ht="15.75" x14ac:dyDescent="0.25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">
        <f>'м.р. Волжский'!P25+'г. Новокуйбышевск'!P25</f>
        <v>229565</v>
      </c>
    </row>
    <row r="26" spans="1:16" ht="25.5" x14ac:dyDescent="0.25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">
        <f>'м.р. Волжский'!P26+'г. Новокуйбышевск'!P26</f>
        <v>22</v>
      </c>
    </row>
    <row r="27" spans="1:16" ht="15.75" x14ac:dyDescent="0.25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">
        <f>'м.р. Волжский'!P27+'г. Новокуйбышевск'!P27</f>
        <v>476</v>
      </c>
    </row>
    <row r="28" spans="1:16" ht="25.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">
        <f>'м.р. Волжский'!P28+'г. Новокуйбышевск'!P28</f>
        <v>35</v>
      </c>
    </row>
    <row r="29" spans="1:16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">
        <f>'м.р. Волжский'!P29+'г. Новокуйбышевск'!P29</f>
        <v>28</v>
      </c>
    </row>
    <row r="30" spans="1:16" ht="15.75" x14ac:dyDescent="0.25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">
        <f>'м.р. Волжский'!P30+'г. Новокуйбышевск'!P30</f>
        <v>27</v>
      </c>
    </row>
    <row r="31" spans="1:16" ht="15.75" x14ac:dyDescent="0.25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">
        <f>'м.р. Волжский'!P31+'г. Новокуйбышевск'!P31</f>
        <v>5</v>
      </c>
    </row>
    <row r="32" spans="1:16" ht="33.75" customHeight="1" x14ac:dyDescent="0.25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">
        <f>'м.р. Волжский'!P32+'г. Новокуйбышевск'!P32</f>
        <v>21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443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268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268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19374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143750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13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292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18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16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14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4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9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359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166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166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10978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85815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9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184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17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12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13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1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12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opLeftCell="A17" workbookViewId="0">
      <selection activeCell="V32" sqref="V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8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8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8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123</v>
      </c>
      <c r="R21" s="11"/>
    </row>
    <row r="22" spans="1:18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33</v>
      </c>
      <c r="R22" s="11"/>
    </row>
    <row r="23" spans="1:18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33</v>
      </c>
      <c r="R23" s="11"/>
    </row>
    <row r="24" spans="1:18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4508</v>
      </c>
      <c r="R24" s="11"/>
    </row>
    <row r="25" spans="1:18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26548</v>
      </c>
      <c r="R25" s="11"/>
    </row>
    <row r="26" spans="1:18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5</v>
      </c>
      <c r="R26" s="11"/>
    </row>
    <row r="27" spans="1:18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35</v>
      </c>
      <c r="R27" s="11"/>
    </row>
    <row r="28" spans="1:18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5</v>
      </c>
      <c r="R28" s="11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1</v>
      </c>
      <c r="R29" s="11"/>
    </row>
    <row r="30" spans="1:18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0</v>
      </c>
      <c r="R30" s="11"/>
    </row>
    <row r="31" spans="1:18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0</v>
      </c>
      <c r="R31" s="11"/>
    </row>
    <row r="32" spans="1:18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4</v>
      </c>
      <c r="R32" s="11"/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AA33" sqref="AA33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1069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234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234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69593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346616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42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268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50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17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14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7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33</v>
      </c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">
        <f>'м.р. Сызранский'!P21+'м.р. Шигонский'!P21+'г. Сызрань'!P21+'г. Октябрьск'!P21</f>
        <v>560</v>
      </c>
    </row>
    <row r="22" spans="1:16" ht="15.75" x14ac:dyDescent="0.25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">
        <f>'м.р. Сызранский'!P22+'м.р. Шигонский'!P22+'г. Сызрань'!P22+'г. Октябрьск'!P22</f>
        <v>122</v>
      </c>
    </row>
    <row r="23" spans="1:16" ht="15.75" x14ac:dyDescent="0.25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">
        <f>'м.р. Сызранский'!P23+'м.р. Шигонский'!P23+'г. Сызрань'!P23+'г. Октябрьск'!P23</f>
        <v>120</v>
      </c>
    </row>
    <row r="24" spans="1:16" ht="15.75" x14ac:dyDescent="0.25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">
        <f>'м.р. Сызранский'!P24+'м.р. Шигонский'!P24+'г. Сызрань'!P24+'г. Октябрьск'!P24</f>
        <v>25001</v>
      </c>
    </row>
    <row r="25" spans="1:16" ht="15.75" x14ac:dyDescent="0.25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">
        <f>'м.р. Сызранский'!P25+'м.р. Шигонский'!P25+'г. Сызрань'!P25+'г. Октябрьск'!P25</f>
        <v>152033</v>
      </c>
    </row>
    <row r="26" spans="1:16" ht="25.5" x14ac:dyDescent="0.25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">
        <f>'м.р. Сызранский'!P26+'м.р. Шигонский'!P26+'г. Сызрань'!P26+'г. Октябрьск'!P26</f>
        <v>16</v>
      </c>
    </row>
    <row r="27" spans="1:16" ht="15.75" x14ac:dyDescent="0.25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">
        <f>'м.р. Сызранский'!P27+'м.р. Шигонский'!P27+'г. Сызрань'!P27+'г. Октябрьск'!P27</f>
        <v>154</v>
      </c>
    </row>
    <row r="28" spans="1:16" ht="25.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">
        <f>'м.р. Сызранский'!P28+'м.р. Шигонский'!P28+'г. Сызрань'!P28+'г. Октябрьск'!P28</f>
        <v>36</v>
      </c>
    </row>
    <row r="29" spans="1:16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">
        <f>'м.р. Сызранский'!P29+'м.р. Шигонский'!P29+'г. Сызрань'!P29+'г. Октябрьск'!P29</f>
        <v>18</v>
      </c>
    </row>
    <row r="30" spans="1:16" ht="15.75" x14ac:dyDescent="0.25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">
        <f>'м.р. Сызранский'!P30+'м.р. Шигонский'!P30+'г. Сызрань'!P30+'г. Октябрьск'!P30</f>
        <v>16</v>
      </c>
    </row>
    <row r="31" spans="1:16" ht="15.75" x14ac:dyDescent="0.25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">
        <f>'м.р. Сызранский'!P31+'м.р. Шигонский'!P31+'г. Сызрань'!P31+'г. Октябрьск'!P31</f>
        <v>5</v>
      </c>
    </row>
    <row r="32" spans="1:16" ht="33.75" customHeight="1" x14ac:dyDescent="0.25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">
        <f>'м.р. Сызранский'!P32+'м.р. Шигонский'!P32+'г. Сызрань'!P32+'г. Октябрьск'!P32</f>
        <v>13</v>
      </c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2"/>
  <sheetViews>
    <sheetView showGridLines="0" tabSelected="1" topLeftCell="A18" workbookViewId="0">
      <selection activeCell="W32" sqref="W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8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8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8" ht="15.75" x14ac:dyDescent="0.25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">
        <v>401</v>
      </c>
      <c r="R21" s="11"/>
    </row>
    <row r="22" spans="1:18" ht="15.75" x14ac:dyDescent="0.25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">
        <v>49</v>
      </c>
      <c r="R22" s="11"/>
    </row>
    <row r="23" spans="1:18" ht="15.75" x14ac:dyDescent="0.25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">
        <v>48</v>
      </c>
      <c r="R23" s="11"/>
    </row>
    <row r="24" spans="1:18" ht="15.75" x14ac:dyDescent="0.25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">
        <v>8748</v>
      </c>
      <c r="R24" s="11"/>
    </row>
    <row r="25" spans="1:18" ht="15.75" x14ac:dyDescent="0.25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">
        <v>53183</v>
      </c>
      <c r="R25" s="11"/>
    </row>
    <row r="26" spans="1:18" ht="25.5" x14ac:dyDescent="0.25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">
        <v>13</v>
      </c>
      <c r="R26" s="11"/>
    </row>
    <row r="27" spans="1:18" ht="15.75" x14ac:dyDescent="0.25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">
        <v>61</v>
      </c>
      <c r="R27" s="11"/>
    </row>
    <row r="28" spans="1:18" ht="25.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">
        <v>11</v>
      </c>
      <c r="R28" s="11"/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">
        <v>6</v>
      </c>
      <c r="R29" s="11"/>
    </row>
    <row r="30" spans="1:18" ht="15.75" x14ac:dyDescent="0.25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">
        <v>5</v>
      </c>
      <c r="R30" s="11"/>
    </row>
    <row r="31" spans="1:18" ht="15.75" x14ac:dyDescent="0.25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">
        <v>5</v>
      </c>
      <c r="R31" s="11"/>
    </row>
    <row r="32" spans="1:18" ht="33.75" customHeight="1" x14ac:dyDescent="0.25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">
        <v>8</v>
      </c>
      <c r="R32" s="11"/>
    </row>
  </sheetData>
  <sheetProtection selectLockedCells="1"/>
  <mergeCells count="2">
    <mergeCell ref="A17:P17"/>
    <mergeCell ref="A18:P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showGridLines="0" topLeftCell="A17" workbookViewId="0">
      <selection activeCell="AB32" sqref="AB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2036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411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395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123903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570913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54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502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79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27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32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7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71</v>
      </c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106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5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3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2415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10674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6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11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8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4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4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0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1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91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16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16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1787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15890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0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18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3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1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1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0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2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topLeftCell="A17" workbookViewId="0">
      <selection activeCell="V30" sqref="V30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8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8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8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248</v>
      </c>
      <c r="R21" s="11"/>
    </row>
    <row r="22" spans="1:18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43</v>
      </c>
      <c r="R22" s="11"/>
    </row>
    <row r="23" spans="1:18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43</v>
      </c>
      <c r="R23" s="11"/>
    </row>
    <row r="24" spans="1:18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18144</v>
      </c>
      <c r="R24" s="11"/>
    </row>
    <row r="25" spans="1:18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113602</v>
      </c>
      <c r="R25" s="11"/>
    </row>
    <row r="26" spans="1:18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8</v>
      </c>
      <c r="R26" s="11"/>
    </row>
    <row r="27" spans="1:18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66</v>
      </c>
      <c r="R27" s="11"/>
    </row>
    <row r="28" spans="1:18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21</v>
      </c>
      <c r="R28" s="11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10</v>
      </c>
      <c r="R29" s="11"/>
    </row>
    <row r="30" spans="1:18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9</v>
      </c>
      <c r="R30" s="11"/>
    </row>
    <row r="31" spans="1:18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2</v>
      </c>
      <c r="R31" s="11"/>
    </row>
    <row r="32" spans="1:18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7</v>
      </c>
      <c r="R32" s="11"/>
    </row>
  </sheetData>
  <sheetProtection selectLockedCells="1"/>
  <mergeCells count="2">
    <mergeCell ref="A17:P17"/>
    <mergeCell ref="A18:P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  <dataValidation allowBlank="1" sqref="P26:P3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showGridLines="0" topLeftCell="A17" workbookViewId="0">
      <selection activeCell="P21" sqref="P21:P32"/>
    </sheetView>
  </sheetViews>
  <sheetFormatPr defaultColWidth="9.140625" defaultRowHeight="12.75" x14ac:dyDescent="0.2"/>
  <cols>
    <col min="1" max="1" width="60.7109375" style="8" customWidth="1"/>
    <col min="2" max="14" width="3.85546875" style="8" hidden="1" customWidth="1"/>
    <col min="15" max="15" width="6.42578125" style="8" bestFit="1" customWidth="1"/>
    <col min="16" max="16" width="17.7109375" style="8" customWidth="1"/>
    <col min="17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7"/>
      <c r="P17" s="17"/>
    </row>
    <row r="18" spans="1:16" x14ac:dyDescent="0.2">
      <c r="A18" s="18" t="s">
        <v>5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30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16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6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5">
        <v>1</v>
      </c>
      <c r="P21" s="12">
        <v>115</v>
      </c>
    </row>
    <row r="22" spans="1:16" ht="15.75" x14ac:dyDescent="0.2">
      <c r="A22" s="6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2">
        <v>58</v>
      </c>
    </row>
    <row r="23" spans="1:16" ht="15.75" x14ac:dyDescent="0.2">
      <c r="A23" s="6" t="s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2">
        <v>58</v>
      </c>
    </row>
    <row r="24" spans="1:16" ht="15.75" x14ac:dyDescent="0.2">
      <c r="A24" s="6" t="s">
        <v>4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2">
        <v>2655</v>
      </c>
    </row>
    <row r="25" spans="1:16" ht="15.75" x14ac:dyDescent="0.2">
      <c r="A25" s="6" t="s">
        <v>6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2">
        <v>11867</v>
      </c>
    </row>
    <row r="26" spans="1:16" ht="25.5" x14ac:dyDescent="0.2">
      <c r="A26" s="6" t="s">
        <v>9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2">
        <v>2</v>
      </c>
    </row>
    <row r="27" spans="1:16" ht="15.75" x14ac:dyDescent="0.2">
      <c r="A27" s="6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2">
        <v>59</v>
      </c>
    </row>
    <row r="28" spans="1:16" ht="25.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2">
        <v>4</v>
      </c>
    </row>
    <row r="29" spans="1:16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2">
        <v>3</v>
      </c>
    </row>
    <row r="30" spans="1:16" ht="15.75" x14ac:dyDescent="0.2">
      <c r="A30" s="7" t="s">
        <v>12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2">
        <v>2</v>
      </c>
    </row>
    <row r="31" spans="1:16" ht="15.75" x14ac:dyDescent="0.2">
      <c r="A31" s="7" t="s">
        <v>13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2">
        <v>3</v>
      </c>
    </row>
    <row r="32" spans="1:16" ht="33.75" customHeight="1" x14ac:dyDescent="0.2">
      <c r="A32" s="6" t="s">
        <v>14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2">
        <v>3</v>
      </c>
    </row>
  </sheetData>
  <sheetProtection selectLockedCells="1"/>
  <mergeCells count="2">
    <mergeCell ref="A17:P17"/>
    <mergeCell ref="A18:P18"/>
  </mergeCells>
  <dataValidations count="2">
    <dataValidation allowBlank="1" sqref="P26:P32"/>
    <dataValidation type="whole" allowBlank="1" showInputMessage="1" showErrorMessage="1" errorTitle="Ошибка ввода" error="Попытка ввести данные отличные от числовых или целочисленных" sqref="P21:P2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2.7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Жигулевск'!data_r_13</vt:lpstr>
      <vt:lpstr>'г. Новокуйбышевск'!data_r_13</vt:lpstr>
      <vt:lpstr>'г. Октябрьск'!data_r_13</vt:lpstr>
      <vt:lpstr>'г. Отрадный'!data_r_13</vt:lpstr>
      <vt:lpstr>'г. Похвистнево'!data_r_13</vt:lpstr>
      <vt:lpstr>'г. Самара'!data_r_13</vt:lpstr>
      <vt:lpstr>'г. Сызрань'!data_r_13</vt:lpstr>
      <vt:lpstr>'г. Тольятти'!data_r_13</vt:lpstr>
      <vt:lpstr>'г. Чапаевск'!data_r_13</vt:lpstr>
      <vt:lpstr>'г.о. Кинель'!data_r_13</vt:lpstr>
      <vt:lpstr>'Деп Сам'!data_r_13</vt:lpstr>
      <vt:lpstr>'Деп Тольятти'!data_r_13</vt:lpstr>
      <vt:lpstr>ЗУ!data_r_13</vt:lpstr>
      <vt:lpstr>КУ!data_r_13</vt:lpstr>
      <vt:lpstr>'м.р.  Приволжский'!data_r_13</vt:lpstr>
      <vt:lpstr>'м.р. Алексеевский'!data_r_13</vt:lpstr>
      <vt:lpstr>'м.р. Безенчукский'!data_r_13</vt:lpstr>
      <vt:lpstr>'м.р. Богатовский'!data_r_13</vt:lpstr>
      <vt:lpstr>'м.р. Большеглушицкий'!data_r_13</vt:lpstr>
      <vt:lpstr>'м.р. Большечерниговский'!data_r_13</vt:lpstr>
      <vt:lpstr>'м.р. Борский'!data_r_13</vt:lpstr>
      <vt:lpstr>'м.р. Волжский'!data_r_13</vt:lpstr>
      <vt:lpstr>'м.р. Елховский'!data_r_13</vt:lpstr>
      <vt:lpstr>'м.р. Исаклинский'!data_r_13</vt:lpstr>
      <vt:lpstr>'м.р. Камышлинский'!data_r_13</vt:lpstr>
      <vt:lpstr>'м.р. Кинельский'!data_r_13</vt:lpstr>
      <vt:lpstr>'м.р. Клявлинский'!data_r_13</vt:lpstr>
      <vt:lpstr>'м.р. Кошкинский'!data_r_13</vt:lpstr>
      <vt:lpstr>'м.р. Красноармейский'!data_r_13</vt:lpstr>
      <vt:lpstr>'м.р. Красноярский'!data_r_13</vt:lpstr>
      <vt:lpstr>'м.р. Нефтегорский'!data_r_13</vt:lpstr>
      <vt:lpstr>'м.р. Пестравский'!data_r_13</vt:lpstr>
      <vt:lpstr>'м.р. Похвистневский'!data_r_13</vt:lpstr>
      <vt:lpstr>'м.р. Сергиевский'!data_r_13</vt:lpstr>
      <vt:lpstr>'м.р. Ставропольский'!data_r_13</vt:lpstr>
      <vt:lpstr>'м.р. Сызранский'!data_r_13</vt:lpstr>
      <vt:lpstr>'м.р. Хворостянский'!data_r_13</vt:lpstr>
      <vt:lpstr>'м.р. Челно-Вершинский'!data_r_13</vt:lpstr>
      <vt:lpstr>'м.р. Шенталинский'!data_r_13</vt:lpstr>
      <vt:lpstr>'м.р. Шигонский'!data_r_13</vt:lpstr>
      <vt:lpstr>'м.р.Кинель-Черкасский '!data_r_13</vt:lpstr>
      <vt:lpstr>ОУ!data_r_13</vt:lpstr>
      <vt:lpstr>ПУ!data_r_13</vt:lpstr>
      <vt:lpstr>СВУ!data_r_13</vt:lpstr>
      <vt:lpstr>СЗ!data_r_13</vt:lpstr>
      <vt:lpstr>СУ!data_r_13</vt:lpstr>
      <vt:lpstr>ЦУ!data_r_13</vt:lpstr>
      <vt:lpstr>ЮВУ!data_r_13</vt:lpstr>
      <vt:lpstr>ЮЗУ!data_r_13</vt:lpstr>
      <vt:lpstr>ЮУ!data_r_13</vt:lpstr>
      <vt:lpstr>data_r_13</vt:lpstr>
      <vt:lpstr>'г. Жигулевск'!razdel_13</vt:lpstr>
      <vt:lpstr>'г. Новокуйбышевск'!razdel_13</vt:lpstr>
      <vt:lpstr>'г. Октябрьск'!razdel_13</vt:lpstr>
      <vt:lpstr>'г. Отрадный'!razdel_13</vt:lpstr>
      <vt:lpstr>'г. Похвистнево'!razdel_13</vt:lpstr>
      <vt:lpstr>'г. Самара'!razdel_13</vt:lpstr>
      <vt:lpstr>'г. Сызрань'!razdel_13</vt:lpstr>
      <vt:lpstr>'г. Тольятти'!razdel_13</vt:lpstr>
      <vt:lpstr>'г. Чапаевск'!razdel_13</vt:lpstr>
      <vt:lpstr>'г.о. Кинель'!razdel_13</vt:lpstr>
      <vt:lpstr>'Деп Сам'!razdel_13</vt:lpstr>
      <vt:lpstr>'Деп Тольятти'!razdel_13</vt:lpstr>
      <vt:lpstr>ЗУ!razdel_13</vt:lpstr>
      <vt:lpstr>КУ!razdel_13</vt:lpstr>
      <vt:lpstr>'м.р.  Приволжский'!razdel_13</vt:lpstr>
      <vt:lpstr>'м.р. Алексеевский'!razdel_13</vt:lpstr>
      <vt:lpstr>'м.р. Безенчукский'!razdel_13</vt:lpstr>
      <vt:lpstr>'м.р. Богатовский'!razdel_13</vt:lpstr>
      <vt:lpstr>'м.р. Большеглушицкий'!razdel_13</vt:lpstr>
      <vt:lpstr>'м.р. Большечерниговский'!razdel_13</vt:lpstr>
      <vt:lpstr>'м.р. Борский'!razdel_13</vt:lpstr>
      <vt:lpstr>'м.р. Волжский'!razdel_13</vt:lpstr>
      <vt:lpstr>'м.р. Елховский'!razdel_13</vt:lpstr>
      <vt:lpstr>'м.р. Исаклинский'!razdel_13</vt:lpstr>
      <vt:lpstr>'м.р. Камышлинский'!razdel_13</vt:lpstr>
      <vt:lpstr>'м.р. Кинельский'!razdel_13</vt:lpstr>
      <vt:lpstr>'м.р. Клявлинский'!razdel_13</vt:lpstr>
      <vt:lpstr>'м.р. Кошкинский'!razdel_13</vt:lpstr>
      <vt:lpstr>'м.р. Красноармейский'!razdel_13</vt:lpstr>
      <vt:lpstr>'м.р. Красноярский'!razdel_13</vt:lpstr>
      <vt:lpstr>'м.р. Нефтегорский'!razdel_13</vt:lpstr>
      <vt:lpstr>'м.р. Пестравский'!razdel_13</vt:lpstr>
      <vt:lpstr>'м.р. Похвистневский'!razdel_13</vt:lpstr>
      <vt:lpstr>'м.р. Сергиевский'!razdel_13</vt:lpstr>
      <vt:lpstr>'м.р. Ставропольский'!razdel_13</vt:lpstr>
      <vt:lpstr>'м.р. Сызранский'!razdel_13</vt:lpstr>
      <vt:lpstr>'м.р. Хворостянский'!razdel_13</vt:lpstr>
      <vt:lpstr>'м.р. Челно-Вершинский'!razdel_13</vt:lpstr>
      <vt:lpstr>'м.р. Шенталинский'!razdel_13</vt:lpstr>
      <vt:lpstr>'м.р. Шигонский'!razdel_13</vt:lpstr>
      <vt:lpstr>'м.р.Кинель-Черкасский '!razdel_13</vt:lpstr>
      <vt:lpstr>ОУ!razdel_13</vt:lpstr>
      <vt:lpstr>ПУ!razdel_13</vt:lpstr>
      <vt:lpstr>СВУ!razdel_13</vt:lpstr>
      <vt:lpstr>СЗ!razdel_13</vt:lpstr>
      <vt:lpstr>СУ!razdel_13</vt:lpstr>
      <vt:lpstr>ЦУ!razdel_13</vt:lpstr>
      <vt:lpstr>ЮВУ!razdel_13</vt:lpstr>
      <vt:lpstr>ЮЗУ!razdel_13</vt:lpstr>
      <vt:lpstr>ЮУ!razdel_13</vt:lpstr>
      <vt:lpstr>razdel_13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2024-04-10T06:58:21Z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